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lhnas\OLH\καμπανα\ΔΙΑΓΩΝΙΣΜΟI\ΑΡΒΗ ΑΠΟΚΑΤΑΣΤΑΣΗ ΒΑΘΩΝ\"/>
    </mc:Choice>
  </mc:AlternateContent>
  <xr:revisionPtr revIDLastSave="0" documentId="13_ncr:1_{A113B7DA-6C4F-4131-99EA-18C0100FFF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F9" i="1" l="1"/>
  <c r="I9" i="1" l="1"/>
  <c r="I11" i="1" l="1"/>
  <c r="I12" i="1" s="1"/>
  <c r="I13" i="1" l="1"/>
  <c r="I14" i="1" s="1"/>
  <c r="I15" i="1" s="1"/>
  <c r="I16" i="1" s="1"/>
  <c r="I17" i="1" l="1"/>
  <c r="I18" i="1" l="1"/>
  <c r="I19" i="1" s="1"/>
</calcChain>
</file>

<file path=xl/sharedStrings.xml><?xml version="1.0" encoding="utf-8"?>
<sst xmlns="http://schemas.openxmlformats.org/spreadsheetml/2006/main" count="34" uniqueCount="33">
  <si>
    <t>Α/Α</t>
  </si>
  <si>
    <t>ΛΙΜ 1210</t>
  </si>
  <si>
    <t>ΠΕΡΙΓΡΑΦΗ ΕΡΓΑΣΙΩΝ</t>
  </si>
  <si>
    <t>ΚΩΔ ΑΝΑΘ.</t>
  </si>
  <si>
    <t>ΠΟΣΟΤΗΤΑ</t>
  </si>
  <si>
    <t>ΔΑΠΑΝΗ</t>
  </si>
  <si>
    <t>ΑΡ. ΤΙΜ.</t>
  </si>
  <si>
    <t>ΟΡΓΑΝΙΣΜΟΣ ΛΙΜΕΝΟΣ ΗΡΑΚΛΕΙΟΥ</t>
  </si>
  <si>
    <t>ΠΡΟΥΠΟΛΟΓΙΣΜΟΣ ΜΕΛΕΤΗΣ</t>
  </si>
  <si>
    <t xml:space="preserve">ΘΕΩΡΕΙΤΑΙ </t>
  </si>
  <si>
    <t>Ο Δ/ΝΤΗΣ Τα.Υ ΟΛΗ ΑΕ</t>
  </si>
  <si>
    <t xml:space="preserve">ΑΘΡΟΙΣΜΑ ΑΞΙΑΣ ΕΡΓΑΣΙΩΝ   ΚΑΤΆ ΤΗΝ ΜΕΛΕΤΗ:  (Σσ)                                                            </t>
  </si>
  <si>
    <t xml:space="preserve">ΣΥΝΟΛΙΚΗ ΔΑΠΑΝΗ ΕΡΓΟΥ   ΕΡΓΟΥ ΚΑΤΆ ΤΗ ΜΕΛΕΤΗ  (ΣΣ)                                                               </t>
  </si>
  <si>
    <t xml:space="preserve">ΣΥΝΟΛΙΚΗ ΔΑΠΑΝΗ ΕΡΓΟΥ  ΧΩΡΙΣ ΦΠΑ     (Σ2)                                          </t>
  </si>
  <si>
    <t>ΣΥΝΟΛΙΚΗ ΔΑΠΑΝΗ ΕΡΓΟΥ ΜΕ ΦΠΑ</t>
  </si>
  <si>
    <t>ΑΠΡΟΒΛΕΠΤΕΣ ΔΑΠΑΝΕΣ (15%) * ΣΣ</t>
  </si>
  <si>
    <t xml:space="preserve"> ΜΟΝΑΔΑ</t>
  </si>
  <si>
    <t xml:space="preserve">ΤΙΜΗ ΜΟΝΑΔΟΣ </t>
  </si>
  <si>
    <t>Δ/ΝΣΗ ΤΕΧΝΙΚΩΝ ΕΡΓΩΝ</t>
  </si>
  <si>
    <t>Ομάδα Α - Εκσκαφές</t>
  </si>
  <si>
    <t>Αρ. Τιμ.</t>
  </si>
  <si>
    <t>Γ.Ε.+Ο.Ε 18%* Σσ</t>
  </si>
  <si>
    <t>Φ.Π.Α ( 24%) *Σ2</t>
  </si>
  <si>
    <t xml:space="preserve">ΑΝΑΘΕΩΡΗΣΗ </t>
  </si>
  <si>
    <t>Ν1</t>
  </si>
  <si>
    <t>Ν3</t>
  </si>
  <si>
    <t>Εισκόμιη και Αποκόμιση Εξοπλισμού</t>
  </si>
  <si>
    <t>τεμ</t>
  </si>
  <si>
    <t>Μάιος 2020</t>
  </si>
  <si>
    <t xml:space="preserve">ΕΡΓΟ:   ΑΠΟΚΑΤΑΣΤΑΣΗ &amp; ΣΥΝΤΗΡΗΣΗ ΛΕΙΤΟΥΡΓΙΚΩΝ ΒΑΘΩΝ </t>
  </si>
  <si>
    <t>ΣΤΑ ΑΛΙΕΥΤΙΚΑ ΚΑΤΑΦΥΓΙΑ ΑΡΒΗΣ &amp; ΚΑΣΤΡΙΟΥ</t>
  </si>
  <si>
    <t>ΤΟΥ ΔΗΜΟΥ ΒΙΑΝΝΟΥ</t>
  </si>
  <si>
    <t>Εκσκαφές πυθμένα θαλάσσης σε εδάφη Κατηγορίας B  με Μεταφορά, Στοιβασία &amp; Αποθήκευση των προιόντων Εκσκαφής και συντήρηση λειτουργικών βαθών.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</si>
</sst>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Palatino Linotype"/>
      <family val="1"/>
      <charset val="161"/>
    </font>
    <font>
      <sz val="10"/>
      <color theme="1"/>
      <name val="Palatino Linotype"/>
      <family val="1"/>
      <charset val="161"/>
    </font>
    <font>
      <sz val="12"/>
      <color theme="1"/>
      <name val="Palatino Linotype"/>
      <family val="1"/>
      <charset val="161"/>
    </font>
    <font>
      <sz val="16"/>
      <color theme="1"/>
      <name val="Palatino Linotype"/>
      <family val="1"/>
      <charset val="161"/>
    </font>
    <font>
      <sz val="10"/>
      <name val="Palatino Linotype"/>
      <family val="1"/>
      <charset val="161"/>
    </font>
    <font>
      <b/>
      <sz val="10"/>
      <name val="Palatino Linotype"/>
      <family val="1"/>
      <charset val="161"/>
    </font>
    <font>
      <b/>
      <sz val="9"/>
      <color theme="1"/>
      <name val="Palatino Linotype"/>
      <family val="1"/>
      <charset val="161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</font>
    <font>
      <b/>
      <sz val="9"/>
      <name val="Palatino Linotype"/>
      <family val="1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44" fontId="2" fillId="0" borderId="0" xfId="1" applyFont="1" applyAlignment="1"/>
    <xf numFmtId="0" fontId="3" fillId="0" borderId="5" xfId="0" applyFont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right" vertical="center" indent="1"/>
    </xf>
    <xf numFmtId="0" fontId="3" fillId="0" borderId="4" xfId="0" applyFont="1" applyBorder="1" applyAlignment="1">
      <alignment horizontal="center" vertical="center"/>
    </xf>
    <xf numFmtId="0" fontId="3" fillId="0" borderId="0" xfId="0" applyFont="1"/>
    <xf numFmtId="0" fontId="9" fillId="0" borderId="0" xfId="0" applyFont="1"/>
    <xf numFmtId="0" fontId="3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vertical="center" indent="1"/>
    </xf>
    <xf numFmtId="4" fontId="3" fillId="0" borderId="5" xfId="0" applyNumberFormat="1" applyFont="1" applyBorder="1" applyAlignment="1">
      <alignment horizontal="right" vertical="center" indent="1"/>
    </xf>
    <xf numFmtId="4" fontId="9" fillId="0" borderId="6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wrapText="1"/>
    </xf>
    <xf numFmtId="4" fontId="7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left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5" borderId="13" xfId="0" applyFont="1" applyFill="1" applyBorder="1" applyAlignment="1">
      <alignment vertical="center" wrapText="1"/>
    </xf>
    <xf numFmtId="0" fontId="11" fillId="5" borderId="14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vertical="center" wrapText="1"/>
    </xf>
    <xf numFmtId="0" fontId="3" fillId="0" borderId="0" xfId="0" applyFont="1" applyAlignment="1">
      <alignment horizontal="right" vertical="center" indent="1"/>
    </xf>
    <xf numFmtId="0" fontId="3" fillId="0" borderId="0" xfId="0" applyFont="1" applyBorder="1" applyAlignment="1">
      <alignment horizontal="right" vertical="center" indent="1"/>
    </xf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6" borderId="17" xfId="0" applyFont="1" applyFill="1" applyBorder="1" applyAlignment="1">
      <alignment vertical="center" wrapText="1"/>
    </xf>
    <xf numFmtId="0" fontId="11" fillId="6" borderId="18" xfId="0" applyFont="1" applyFill="1" applyBorder="1" applyAlignment="1">
      <alignment vertical="center" wrapText="1"/>
    </xf>
    <xf numFmtId="0" fontId="11" fillId="6" borderId="2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1" fillId="4" borderId="1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20" xfId="0" applyFont="1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0" fontId="11" fillId="3" borderId="10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M12" sqref="M12"/>
    </sheetView>
  </sheetViews>
  <sheetFormatPr defaultRowHeight="15" x14ac:dyDescent="0.25"/>
  <cols>
    <col min="1" max="1" width="4.85546875" customWidth="1"/>
    <col min="2" max="2" width="24.28515625" customWidth="1"/>
    <col min="3" max="3" width="48" customWidth="1"/>
    <col min="4" max="4" width="8.140625" customWidth="1"/>
    <col min="5" max="5" width="11" customWidth="1"/>
    <col min="6" max="6" width="8.7109375" customWidth="1"/>
    <col min="7" max="7" width="12.7109375" customWidth="1"/>
    <col min="8" max="8" width="13.5703125" customWidth="1"/>
    <col min="9" max="9" width="13.85546875" customWidth="1"/>
  </cols>
  <sheetData>
    <row r="1" spans="1:9" ht="18" x14ac:dyDescent="0.35">
      <c r="A1" s="2" t="s">
        <v>7</v>
      </c>
      <c r="B1" s="2"/>
      <c r="C1" s="2"/>
      <c r="D1" s="34" t="s">
        <v>29</v>
      </c>
      <c r="E1" s="34"/>
      <c r="F1" s="34"/>
      <c r="G1" s="34"/>
      <c r="H1" s="34"/>
    </row>
    <row r="2" spans="1:9" ht="18" x14ac:dyDescent="0.35">
      <c r="A2" s="1"/>
      <c r="B2" s="1"/>
      <c r="C2" s="1"/>
      <c r="D2" s="56" t="s">
        <v>30</v>
      </c>
      <c r="E2" s="56"/>
      <c r="F2" s="56"/>
      <c r="G2" s="56"/>
      <c r="H2" s="56"/>
    </row>
    <row r="3" spans="1:9" ht="16.5" x14ac:dyDescent="0.3">
      <c r="A3" s="57" t="s">
        <v>18</v>
      </c>
      <c r="B3" s="57"/>
      <c r="C3" s="57"/>
      <c r="D3" s="57" t="s">
        <v>31</v>
      </c>
      <c r="E3" s="57"/>
      <c r="F3" s="57"/>
      <c r="G3" s="57"/>
      <c r="H3" s="57"/>
    </row>
    <row r="4" spans="1:9" ht="16.5" x14ac:dyDescent="0.3">
      <c r="A4" s="1"/>
      <c r="B4" s="1"/>
      <c r="C4" s="1"/>
    </row>
    <row r="5" spans="1:9" ht="22.5" x14ac:dyDescent="0.4">
      <c r="A5" s="59" t="s">
        <v>8</v>
      </c>
      <c r="B5" s="59"/>
      <c r="C5" s="59"/>
      <c r="D5" s="59"/>
      <c r="E5" s="59"/>
      <c r="F5" s="59"/>
      <c r="G5" s="59"/>
      <c r="H5" s="59"/>
      <c r="I5" s="59"/>
    </row>
    <row r="6" spans="1:9" ht="17.25" thickBot="1" x14ac:dyDescent="0.35">
      <c r="A6" s="1"/>
      <c r="B6" s="1"/>
      <c r="C6" s="1"/>
      <c r="D6" s="1"/>
      <c r="E6" s="1"/>
      <c r="F6" s="1"/>
      <c r="G6" s="1"/>
      <c r="H6" s="1"/>
    </row>
    <row r="7" spans="1:9" ht="34.5" customHeight="1" thickTop="1" x14ac:dyDescent="0.25">
      <c r="A7" s="5" t="s">
        <v>0</v>
      </c>
      <c r="B7" s="4" t="s">
        <v>20</v>
      </c>
      <c r="C7" s="4" t="s">
        <v>2</v>
      </c>
      <c r="D7" s="14" t="s">
        <v>6</v>
      </c>
      <c r="E7" s="14" t="s">
        <v>3</v>
      </c>
      <c r="F7" s="14" t="s">
        <v>16</v>
      </c>
      <c r="G7" s="14" t="s">
        <v>17</v>
      </c>
      <c r="H7" s="15" t="s">
        <v>4</v>
      </c>
      <c r="I7" s="16" t="s">
        <v>5</v>
      </c>
    </row>
    <row r="8" spans="1:9" ht="34.5" customHeight="1" x14ac:dyDescent="0.25">
      <c r="A8" s="20"/>
      <c r="B8" s="21"/>
      <c r="C8" s="21" t="s">
        <v>19</v>
      </c>
      <c r="D8" s="22"/>
      <c r="E8" s="23"/>
      <c r="F8" s="23"/>
      <c r="G8" s="23"/>
      <c r="H8" s="24"/>
      <c r="I8" s="25"/>
    </row>
    <row r="9" spans="1:9" ht="60" x14ac:dyDescent="0.3">
      <c r="A9" s="6">
        <v>1</v>
      </c>
      <c r="B9" s="7" t="s">
        <v>24</v>
      </c>
      <c r="C9" s="3" t="s">
        <v>32</v>
      </c>
      <c r="D9" s="10">
        <v>1</v>
      </c>
      <c r="E9" s="8" t="s">
        <v>1</v>
      </c>
      <c r="F9" s="7" t="e">
        <f>#REF!</f>
        <v>#REF!</v>
      </c>
      <c r="G9" s="9">
        <v>3</v>
      </c>
      <c r="H9" s="26">
        <v>14000</v>
      </c>
      <c r="I9" s="28">
        <f t="shared" ref="I9:I10" si="0">G9*H9</f>
        <v>42000</v>
      </c>
    </row>
    <row r="10" spans="1:9" ht="15.75" x14ac:dyDescent="0.3">
      <c r="A10" s="6">
        <v>2</v>
      </c>
      <c r="B10" s="7" t="s">
        <v>25</v>
      </c>
      <c r="C10" s="3" t="s">
        <v>26</v>
      </c>
      <c r="D10" s="10">
        <v>2</v>
      </c>
      <c r="E10" s="8" t="s">
        <v>1</v>
      </c>
      <c r="F10" s="7" t="s">
        <v>27</v>
      </c>
      <c r="G10" s="27">
        <v>2000</v>
      </c>
      <c r="H10" s="26">
        <v>1</v>
      </c>
      <c r="I10" s="28">
        <f t="shared" si="0"/>
        <v>2000</v>
      </c>
    </row>
    <row r="11" spans="1:9" ht="27" customHeight="1" x14ac:dyDescent="0.3">
      <c r="A11" s="11"/>
      <c r="B11" s="58"/>
      <c r="C11" s="58"/>
      <c r="D11" s="60" t="s">
        <v>11</v>
      </c>
      <c r="E11" s="61"/>
      <c r="F11" s="61"/>
      <c r="G11" s="61"/>
      <c r="H11" s="62"/>
      <c r="I11" s="29">
        <f>SUM(I9:I10)</f>
        <v>44000</v>
      </c>
    </row>
    <row r="12" spans="1:9" ht="24" customHeight="1" x14ac:dyDescent="0.3">
      <c r="A12" s="11"/>
      <c r="B12" s="41"/>
      <c r="C12" s="42"/>
      <c r="D12" s="35" t="s">
        <v>21</v>
      </c>
      <c r="E12" s="36"/>
      <c r="F12" s="36"/>
      <c r="G12" s="36"/>
      <c r="H12" s="37"/>
      <c r="I12" s="30">
        <f>I11*18/100</f>
        <v>7920</v>
      </c>
    </row>
    <row r="13" spans="1:9" ht="30.75" customHeight="1" x14ac:dyDescent="0.25">
      <c r="D13" s="53" t="s">
        <v>12</v>
      </c>
      <c r="E13" s="54"/>
      <c r="F13" s="54"/>
      <c r="G13" s="54"/>
      <c r="H13" s="55"/>
      <c r="I13" s="31">
        <f>I11+I12</f>
        <v>51920</v>
      </c>
    </row>
    <row r="14" spans="1:9" ht="27" customHeight="1" x14ac:dyDescent="0.25">
      <c r="A14" s="49" t="s">
        <v>28</v>
      </c>
      <c r="B14" s="49"/>
      <c r="C14" s="50"/>
      <c r="D14" s="35" t="s">
        <v>15</v>
      </c>
      <c r="E14" s="36"/>
      <c r="F14" s="36"/>
      <c r="G14" s="36"/>
      <c r="H14" s="37"/>
      <c r="I14" s="30">
        <f>I13*0.15</f>
        <v>7788</v>
      </c>
    </row>
    <row r="15" spans="1:9" ht="27" customHeight="1" x14ac:dyDescent="0.25">
      <c r="C15" s="13"/>
      <c r="D15" s="19"/>
      <c r="E15" s="17"/>
      <c r="F15" s="17"/>
      <c r="G15" s="17"/>
      <c r="H15" s="18"/>
      <c r="I15" s="31">
        <f>SUM(I13:I14)</f>
        <v>59708</v>
      </c>
    </row>
    <row r="16" spans="1:9" ht="15.75" x14ac:dyDescent="0.3">
      <c r="A16" s="11"/>
      <c r="B16" s="49" t="s">
        <v>9</v>
      </c>
      <c r="C16" s="50"/>
      <c r="D16" s="35" t="s">
        <v>23</v>
      </c>
      <c r="E16" s="36"/>
      <c r="F16" s="36"/>
      <c r="G16" s="36"/>
      <c r="H16" s="37"/>
      <c r="I16" s="32">
        <f>60000-I15</f>
        <v>292</v>
      </c>
    </row>
    <row r="17" spans="1:9" ht="31.5" customHeight="1" x14ac:dyDescent="0.3">
      <c r="A17" s="11"/>
      <c r="B17" s="51" t="s">
        <v>10</v>
      </c>
      <c r="C17" s="52"/>
      <c r="D17" s="38" t="s">
        <v>13</v>
      </c>
      <c r="E17" s="39"/>
      <c r="F17" s="39"/>
      <c r="G17" s="39"/>
      <c r="H17" s="40"/>
      <c r="I17" s="31">
        <f>SUM(I15:I16)</f>
        <v>60000</v>
      </c>
    </row>
    <row r="18" spans="1:9" ht="15.75" x14ac:dyDescent="0.3">
      <c r="A18" s="11"/>
      <c r="D18" s="43" t="s">
        <v>22</v>
      </c>
      <c r="E18" s="44"/>
      <c r="F18" s="44"/>
      <c r="G18" s="44"/>
      <c r="H18" s="45"/>
      <c r="I18" s="30">
        <f>I17*0.24</f>
        <v>14400</v>
      </c>
    </row>
    <row r="19" spans="1:9" ht="16.5" thickBot="1" x14ac:dyDescent="0.35">
      <c r="A19" s="11"/>
      <c r="D19" s="46" t="s">
        <v>14</v>
      </c>
      <c r="E19" s="47"/>
      <c r="F19" s="47"/>
      <c r="G19" s="47"/>
      <c r="H19" s="48"/>
      <c r="I19" s="33">
        <f>I17+I18</f>
        <v>74400</v>
      </c>
    </row>
    <row r="20" spans="1:9" ht="15.75" thickTop="1" x14ac:dyDescent="0.25">
      <c r="A20" s="12"/>
      <c r="B20" s="12"/>
      <c r="C20" s="12"/>
      <c r="D20" s="12"/>
      <c r="E20" s="12"/>
      <c r="F20" s="12"/>
      <c r="G20" s="12"/>
      <c r="H20" s="12"/>
      <c r="I20" s="12"/>
    </row>
    <row r="21" spans="1:9" x14ac:dyDescent="0.25">
      <c r="A21" s="12"/>
      <c r="B21" s="12"/>
      <c r="C21" s="12"/>
      <c r="D21" s="12"/>
      <c r="E21" s="12"/>
      <c r="F21" s="12"/>
      <c r="G21" s="12"/>
      <c r="H21" s="12"/>
      <c r="I21" s="12"/>
    </row>
  </sheetData>
  <mergeCells count="17">
    <mergeCell ref="D2:H2"/>
    <mergeCell ref="A3:C3"/>
    <mergeCell ref="D3:H3"/>
    <mergeCell ref="B11:C11"/>
    <mergeCell ref="A5:I5"/>
    <mergeCell ref="D11:H11"/>
    <mergeCell ref="D16:H16"/>
    <mergeCell ref="D17:H17"/>
    <mergeCell ref="B12:C12"/>
    <mergeCell ref="D18:H18"/>
    <mergeCell ref="D19:H19"/>
    <mergeCell ref="B16:C16"/>
    <mergeCell ref="B17:C17"/>
    <mergeCell ref="A14:C14"/>
    <mergeCell ref="D12:H12"/>
    <mergeCell ref="D13:H13"/>
    <mergeCell ref="D14:H1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Λιόκαλος Γιώργος</dc:creator>
  <cp:lastModifiedBy>Kyriaki Kampana</cp:lastModifiedBy>
  <cp:lastPrinted>2020-05-04T11:45:33Z</cp:lastPrinted>
  <dcterms:created xsi:type="dcterms:W3CDTF">2013-02-16T06:35:26Z</dcterms:created>
  <dcterms:modified xsi:type="dcterms:W3CDTF">2020-07-14T13:07:20Z</dcterms:modified>
</cp:coreProperties>
</file>